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WEB SİTESİ GÜNCELLEME\Q-Wick\"/>
    </mc:Choice>
  </mc:AlternateContent>
  <xr:revisionPtr revIDLastSave="0" documentId="13_ncr:1_{59553332-536E-4EF0-A84A-8A44853966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<sst xmlns="http://schemas.openxmlformats.org/spreadsheetml/2006/main" count="84" uniqueCount="54">
  <si>
    <t>MOGUL</t>
  </si>
  <si>
    <t>PURE MB (QWICK KALENDERLİ) TEKNİK DATASI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</si>
  <si>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</si>
  <si>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</si>
  <si>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</si>
  <si>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</si>
  <si>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</si>
  <si>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40 GSM</t>
  </si>
  <si>
    <t>60 GSM</t>
  </si>
  <si>
    <t>65 GSM</t>
  </si>
  <si>
    <t>70 GSM</t>
  </si>
  <si>
    <t>75 GSM</t>
  </si>
  <si>
    <t>80 GSM</t>
  </si>
  <si>
    <t>100 GSM</t>
  </si>
  <si>
    <t>STANDART KODLARI</t>
  </si>
  <si>
    <t>BİRİM</t>
  </si>
  <si>
    <t>ALT LİMİT</t>
  </si>
  <si>
    <t xml:space="preserve">HEDEF </t>
  </si>
  <si>
    <t>ÜST LİMİT</t>
  </si>
  <si>
    <r>
      <t>AĞIRLIK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</si>
  <si>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NWSP 130.1.R0 (15)</t>
  </si>
  <si>
    <t>g/m²</t>
  </si>
  <si>
    <t>ASTM D-3776</t>
  </si>
  <si>
    <t>oz/sqyard</t>
  </si>
  <si>
    <t>KALINLIK (MM)</t>
  </si>
  <si>
    <t>NWSP 120.6.R0 (15)</t>
  </si>
  <si>
    <t>mm</t>
  </si>
  <si>
    <t>ASTM D-1777</t>
  </si>
  <si>
    <t>mils</t>
  </si>
  <si>
    <t>MD</t>
  </si>
  <si>
    <t>NWSP 110.4.R0 (15)</t>
  </si>
  <si>
    <t>N/5cm</t>
  </si>
  <si>
    <t>MUKAVEMET (N/5CM)</t>
  </si>
  <si>
    <t>CD</t>
  </si>
  <si>
    <t>ASTM D5035-90</t>
  </si>
  <si>
    <t>lbf / 2 inch</t>
  </si>
  <si>
    <t>NWSP 110.4.R0 (15) 
ASTM D5035-90</t>
  </si>
  <si>
    <t>%</t>
  </si>
  <si>
    <t>UZAMA (%)</t>
  </si>
  <si>
    <t>YAĞ EMİCİLİĞİ (%)</t>
  </si>
  <si>
    <t>NWSP 010.1.R0 (15)
ASTM D5725-99</t>
  </si>
  <si>
    <t>SU EMİCİLİĞİ (HİDROFİLİKLİ İSE) (%)</t>
  </si>
  <si>
    <t>680</t>
  </si>
  <si>
    <r>
      <t>HAVA GEÇİRGENLİĞİ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</si>
  <si>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NWSP 070.1.R0 (15)</t>
  </si>
  <si>
    <t>L/m².s</t>
  </si>
  <si>
    <t>1000</t>
  </si>
  <si>
    <t>500</t>
  </si>
  <si>
    <t>AIR PERMEABILITY (CFM @ 125 PA)</t>
  </si>
  <si>
    <t>ASTM D737</t>
  </si>
  <si>
    <t>CFM @125 PA</t>
  </si>
  <si>
    <t>TÜYLENME (%)</t>
  </si>
  <si>
    <t>NWSP 400.0.R1 (15)</t>
  </si>
  <si>
    <t>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</si>
</sst>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tabSelected="1" zoomScale="70" zoomScaleNormal="70" workbookViewId="0">
      <selection activeCell="AA14" sqref="AA14"/>
    </sheetView>
  </sheetViews>
  <sheetFormatPr defaultRowHeight="12" x14ac:dyDescent="0.25"/>
  <cols>
    <col min="1" max="1" width="17.7109375" style="4" customWidth="1"/>
    <col min="2" max="2" width="16.28515625" style="4" customWidth="1"/>
    <col min="3" max="3" width="13.28515625" style="4" customWidth="1"/>
    <col min="4" max="24" width="10.140625" style="4" customWidth="1"/>
    <col min="25" max="39" width="5.7109375" style="4" customWidth="1"/>
    <col min="40" max="41" width="8.28515625" style="4" bestFit="1" customWidth="1"/>
    <col min="42" max="42" width="8.42578125" style="4" bestFit="1" customWidth="1"/>
    <col min="43" max="50" width="9.42578125" style="4" bestFit="1" customWidth="1"/>
    <col min="51" max="51" width="9.5703125" style="4" bestFit="1" customWidth="1"/>
    <col min="52" max="53" width="9.42578125" style="4" bestFit="1" customWidth="1"/>
    <col min="54" max="54" width="9.5703125" style="4" bestFit="1" customWidth="1"/>
    <col min="55" max="55" width="9.42578125" style="4" bestFit="1" customWidth="1"/>
    <col min="56" max="57" width="9.5703125" style="4" bestFit="1" customWidth="1"/>
    <col min="58" max="58" width="9.42578125" style="4" bestFit="1" customWidth="1"/>
    <col min="59" max="90" width="9.5703125" style="4" bestFit="1" customWidth="1"/>
    <col min="91" max="16384" width="9.140625" style="4"/>
  </cols>
  <sheetData>
    <row r="1" spans="1:39" ht="36" x14ac:dyDescent="0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2</v>
      </c>
      <c r="AH1" s="3"/>
      <c r="AI1" s="3"/>
      <c r="AJ1" s="3"/>
      <c r="AK1" s="3"/>
      <c r="AL1" s="3"/>
      <c r="AM1" s="3"/>
    </row>
    <row r="2" spans="1:39" ht="26.25" x14ac:dyDescent="0.25">
      <c r="A2" s="1" t="s">
        <v>3</v>
      </c>
      <c r="B2" s="1"/>
      <c r="C2" s="1"/>
      <c r="D2" s="1"/>
      <c r="E2" s="3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s">
        <v>6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.75" thickBot="1" x14ac:dyDescent="0.3"/>
    <row r="4" spans="1:39" ht="19.5" thickBot="1" x14ac:dyDescent="0.3">
      <c r="D4" s="5" t="s">
        <v>7</v>
      </c>
      <c r="E4" s="6"/>
      <c r="F4" s="7"/>
      <c r="G4" s="8" t="s">
        <v>8</v>
      </c>
      <c r="H4" s="9"/>
      <c r="I4" s="10"/>
      <c r="J4" s="5" t="s">
        <v>9</v>
      </c>
      <c r="K4" s="6"/>
      <c r="L4" s="7"/>
      <c r="M4" s="8" t="s">
        <v>10</v>
      </c>
      <c r="N4" s="9"/>
      <c r="O4" s="10"/>
      <c r="P4" s="5" t="s">
        <v>11</v>
      </c>
      <c r="Q4" s="6"/>
      <c r="R4" s="7"/>
      <c r="S4" s="8" t="s">
        <v>12</v>
      </c>
      <c r="T4" s="9"/>
      <c r="U4" s="10"/>
      <c r="V4" s="5" t="s">
        <v>13</v>
      </c>
      <c r="W4" s="6"/>
      <c r="X4" s="7"/>
    </row>
    <row r="5" spans="1:39" ht="24.75" thickBot="1" x14ac:dyDescent="0.3">
      <c r="B5" s="11" t="s">
        <v>14</v>
      </c>
      <c r="C5" s="12" t="s">
        <v>15</v>
      </c>
      <c r="D5" s="13" t="s">
        <v>16</v>
      </c>
      <c r="E5" s="14" t="s">
        <v>17</v>
      </c>
      <c r="F5" s="15" t="s">
        <v>18</v>
      </c>
      <c r="G5" s="13" t="s">
        <v>16</v>
      </c>
      <c r="H5" s="14" t="s">
        <v>17</v>
      </c>
      <c r="I5" s="15" t="s">
        <v>18</v>
      </c>
      <c r="J5" s="13" t="s">
        <v>16</v>
      </c>
      <c r="K5" s="14" t="s">
        <v>17</v>
      </c>
      <c r="L5" s="15" t="s">
        <v>18</v>
      </c>
      <c r="M5" s="13" t="s">
        <v>16</v>
      </c>
      <c r="N5" s="14" t="s">
        <v>17</v>
      </c>
      <c r="O5" s="15" t="s">
        <v>18</v>
      </c>
      <c r="P5" s="13" t="s">
        <v>16</v>
      </c>
      <c r="Q5" s="14" t="s">
        <v>17</v>
      </c>
      <c r="R5" s="15" t="s">
        <v>18</v>
      </c>
      <c r="S5" s="13" t="s">
        <v>16</v>
      </c>
      <c r="T5" s="14" t="s">
        <v>17</v>
      </c>
      <c r="U5" s="15" t="s">
        <v>18</v>
      </c>
      <c r="V5" s="13" t="s">
        <v>16</v>
      </c>
      <c r="W5" s="14" t="s">
        <v>17</v>
      </c>
      <c r="X5" s="15" t="s">
        <v>18</v>
      </c>
    </row>
    <row r="6" spans="1:39" ht="24.75" thickBot="1" x14ac:dyDescent="0.3">
      <c r="A6" s="16" t="s">
        <v>19</v>
      </c>
      <c r="B6" s="17" t="s">
        <v>20</v>
      </c>
      <c r="C6" s="18" t="s">
        <v>21</v>
      </c>
      <c r="D6" s="19">
        <v>35</v>
      </c>
      <c r="E6" s="20">
        <v>40</v>
      </c>
      <c r="F6" s="21">
        <v>45</v>
      </c>
      <c r="G6" s="22">
        <v>53</v>
      </c>
      <c r="H6" s="23">
        <v>60</v>
      </c>
      <c r="I6" s="24">
        <v>67</v>
      </c>
      <c r="J6" s="19">
        <v>58</v>
      </c>
      <c r="K6" s="20">
        <v>65</v>
      </c>
      <c r="L6" s="21">
        <v>72</v>
      </c>
      <c r="M6" s="22">
        <v>64</v>
      </c>
      <c r="N6" s="23">
        <v>70</v>
      </c>
      <c r="O6" s="24">
        <v>77</v>
      </c>
      <c r="P6" s="19">
        <v>66</v>
      </c>
      <c r="Q6" s="20">
        <v>75</v>
      </c>
      <c r="R6" s="21">
        <v>83</v>
      </c>
      <c r="S6" s="22">
        <v>71</v>
      </c>
      <c r="T6" s="23">
        <v>80</v>
      </c>
      <c r="U6" s="24">
        <v>89</v>
      </c>
      <c r="V6" s="19">
        <v>90</v>
      </c>
      <c r="W6" s="20">
        <v>100</v>
      </c>
      <c r="X6" s="21">
        <v>110</v>
      </c>
    </row>
    <row r="7" spans="1:39" ht="15.75" thickBot="1" x14ac:dyDescent="0.3">
      <c r="A7" s="25"/>
      <c r="B7" s="17" t="s">
        <v>22</v>
      </c>
      <c r="C7" s="18" t="s">
        <v>23</v>
      </c>
      <c r="D7" s="26">
        <f>D6*0.0295</f>
        <v>1.0325</v>
      </c>
      <c r="E7" s="27">
        <f t="shared" ref="E7:X7" si="0">E6*0.0295</f>
        <v>1.18</v>
      </c>
      <c r="F7" s="28">
        <f t="shared" si="0"/>
        <v>1.3274999999999999</v>
      </c>
      <c r="G7" s="29">
        <f t="shared" si="0"/>
        <v>1.5634999999999999</v>
      </c>
      <c r="H7" s="30">
        <f t="shared" si="0"/>
        <v>1.77</v>
      </c>
      <c r="I7" s="31">
        <f t="shared" si="0"/>
        <v>1.9764999999999999</v>
      </c>
      <c r="J7" s="26">
        <f t="shared" si="0"/>
        <v>1.7109999999999999</v>
      </c>
      <c r="K7" s="27">
        <f t="shared" si="0"/>
        <v>1.9175</v>
      </c>
      <c r="L7" s="28">
        <f t="shared" si="0"/>
        <v>2.1239999999999997</v>
      </c>
      <c r="M7" s="29">
        <f t="shared" si="0"/>
        <v>1.8879999999999999</v>
      </c>
      <c r="N7" s="30">
        <f t="shared" si="0"/>
        <v>2.0649999999999999</v>
      </c>
      <c r="O7" s="31">
        <f t="shared" si="0"/>
        <v>2.2715000000000001</v>
      </c>
      <c r="P7" s="26">
        <f t="shared" si="0"/>
        <v>1.9469999999999998</v>
      </c>
      <c r="Q7" s="27">
        <f t="shared" si="0"/>
        <v>2.2124999999999999</v>
      </c>
      <c r="R7" s="28">
        <f t="shared" si="0"/>
        <v>2.4484999999999997</v>
      </c>
      <c r="S7" s="29">
        <f t="shared" si="0"/>
        <v>2.0945</v>
      </c>
      <c r="T7" s="30">
        <f t="shared" si="0"/>
        <v>2.36</v>
      </c>
      <c r="U7" s="31">
        <f t="shared" si="0"/>
        <v>2.6254999999999997</v>
      </c>
      <c r="V7" s="26">
        <f t="shared" si="0"/>
        <v>2.6549999999999998</v>
      </c>
      <c r="W7" s="27">
        <f t="shared" si="0"/>
        <v>2.9499999999999997</v>
      </c>
      <c r="X7" s="28">
        <f t="shared" si="0"/>
        <v>3.2449999999999997</v>
      </c>
    </row>
    <row r="8" spans="1:39" ht="24.75" thickBot="1" x14ac:dyDescent="0.3">
      <c r="A8" s="16" t="s">
        <v>24</v>
      </c>
      <c r="B8" s="17" t="s">
        <v>25</v>
      </c>
      <c r="C8" s="18" t="s">
        <v>26</v>
      </c>
      <c r="D8" s="32">
        <v>0.3</v>
      </c>
      <c r="E8" s="33">
        <v>0.42</v>
      </c>
      <c r="F8" s="34">
        <v>0.55000000000000004</v>
      </c>
      <c r="G8" s="35">
        <v>0.54</v>
      </c>
      <c r="H8" s="36">
        <v>0.62</v>
      </c>
      <c r="I8" s="37">
        <v>0.7</v>
      </c>
      <c r="J8" s="32">
        <v>0.63</v>
      </c>
      <c r="K8" s="33">
        <v>0.7</v>
      </c>
      <c r="L8" s="34">
        <v>0.82</v>
      </c>
      <c r="M8" s="35">
        <v>0.7</v>
      </c>
      <c r="N8" s="36">
        <v>0.74</v>
      </c>
      <c r="O8" s="37">
        <v>0.79</v>
      </c>
      <c r="P8" s="32">
        <v>0.7</v>
      </c>
      <c r="Q8" s="33">
        <v>0.8</v>
      </c>
      <c r="R8" s="34">
        <v>0.9</v>
      </c>
      <c r="S8" s="35">
        <v>0.75</v>
      </c>
      <c r="T8" s="36">
        <v>0.83</v>
      </c>
      <c r="U8" s="37">
        <v>0.92</v>
      </c>
      <c r="V8" s="32">
        <v>0.88</v>
      </c>
      <c r="W8" s="33">
        <v>1</v>
      </c>
      <c r="X8" s="34">
        <v>1.1200000000000001</v>
      </c>
    </row>
    <row r="9" spans="1:39" ht="15.75" thickBot="1" x14ac:dyDescent="0.3">
      <c r="A9" s="25"/>
      <c r="B9" s="17" t="s">
        <v>27</v>
      </c>
      <c r="C9" s="18" t="s">
        <v>28</v>
      </c>
      <c r="D9" s="38">
        <f>D8*39.4</f>
        <v>11.819999999999999</v>
      </c>
      <c r="E9" s="39">
        <f t="shared" ref="E9:X9" si="1">E8*39.4</f>
        <v>16.547999999999998</v>
      </c>
      <c r="F9" s="40">
        <f t="shared" si="1"/>
        <v>21.67</v>
      </c>
      <c r="G9" s="41">
        <f t="shared" si="1"/>
        <v>21.276</v>
      </c>
      <c r="H9" s="42">
        <f t="shared" si="1"/>
        <v>24.427999999999997</v>
      </c>
      <c r="I9" s="43">
        <f t="shared" si="1"/>
        <v>27.58</v>
      </c>
      <c r="J9" s="38">
        <f t="shared" si="1"/>
        <v>24.821999999999999</v>
      </c>
      <c r="K9" s="39">
        <f t="shared" si="1"/>
        <v>27.58</v>
      </c>
      <c r="L9" s="40">
        <f t="shared" si="1"/>
        <v>32.308</v>
      </c>
      <c r="M9" s="41">
        <f t="shared" si="1"/>
        <v>27.58</v>
      </c>
      <c r="N9" s="42">
        <f t="shared" si="1"/>
        <v>29.155999999999999</v>
      </c>
      <c r="O9" s="43">
        <f t="shared" si="1"/>
        <v>31.126000000000001</v>
      </c>
      <c r="P9" s="38">
        <f t="shared" si="1"/>
        <v>27.58</v>
      </c>
      <c r="Q9" s="39">
        <f t="shared" si="1"/>
        <v>31.52</v>
      </c>
      <c r="R9" s="40">
        <f t="shared" si="1"/>
        <v>35.46</v>
      </c>
      <c r="S9" s="41">
        <f t="shared" si="1"/>
        <v>29.549999999999997</v>
      </c>
      <c r="T9" s="42">
        <f t="shared" si="1"/>
        <v>32.701999999999998</v>
      </c>
      <c r="U9" s="43">
        <f t="shared" si="1"/>
        <v>36.247999999999998</v>
      </c>
      <c r="V9" s="38">
        <f t="shared" si="1"/>
        <v>34.671999999999997</v>
      </c>
      <c r="W9" s="39">
        <f t="shared" si="1"/>
        <v>39.4</v>
      </c>
      <c r="X9" s="40">
        <f t="shared" si="1"/>
        <v>44.128</v>
      </c>
    </row>
    <row r="10" spans="1:39" ht="15.75" thickBot="1" x14ac:dyDescent="0.3">
      <c r="A10" s="44" t="s">
        <v>29</v>
      </c>
      <c r="B10" s="45" t="s">
        <v>30</v>
      </c>
      <c r="C10" s="46" t="s">
        <v>31</v>
      </c>
      <c r="D10" s="47">
        <v>12</v>
      </c>
      <c r="E10" s="48">
        <v>20</v>
      </c>
      <c r="F10" s="49">
        <v>32</v>
      </c>
      <c r="G10" s="50">
        <v>20</v>
      </c>
      <c r="H10" s="51">
        <v>30</v>
      </c>
      <c r="I10" s="52">
        <v>39</v>
      </c>
      <c r="J10" s="47">
        <v>25</v>
      </c>
      <c r="K10" s="48">
        <v>32</v>
      </c>
      <c r="L10" s="49">
        <v>39</v>
      </c>
      <c r="M10" s="50">
        <v>25</v>
      </c>
      <c r="N10" s="51">
        <v>30</v>
      </c>
      <c r="O10" s="52">
        <v>35</v>
      </c>
      <c r="P10" s="47">
        <v>30</v>
      </c>
      <c r="Q10" s="48">
        <v>35</v>
      </c>
      <c r="R10" s="49">
        <v>44</v>
      </c>
      <c r="S10" s="50">
        <v>32</v>
      </c>
      <c r="T10" s="51">
        <v>40</v>
      </c>
      <c r="U10" s="52">
        <v>47</v>
      </c>
      <c r="V10" s="47">
        <v>32</v>
      </c>
      <c r="W10" s="48">
        <v>40</v>
      </c>
      <c r="X10" s="49">
        <v>50</v>
      </c>
    </row>
    <row r="11" spans="1:39" ht="26.25" thickBot="1" x14ac:dyDescent="0.3">
      <c r="A11" s="53" t="s">
        <v>32</v>
      </c>
      <c r="B11" s="45"/>
      <c r="C11" s="46"/>
      <c r="D11" s="54"/>
      <c r="E11" s="55"/>
      <c r="F11" s="56"/>
      <c r="G11" s="57"/>
      <c r="H11" s="58"/>
      <c r="I11" s="59"/>
      <c r="J11" s="54"/>
      <c r="K11" s="55"/>
      <c r="L11" s="56"/>
      <c r="M11" s="57"/>
      <c r="N11" s="58"/>
      <c r="O11" s="59"/>
      <c r="P11" s="54"/>
      <c r="Q11" s="55"/>
      <c r="R11" s="56"/>
      <c r="S11" s="57"/>
      <c r="T11" s="58"/>
      <c r="U11" s="59"/>
      <c r="V11" s="54"/>
      <c r="W11" s="55"/>
      <c r="X11" s="56"/>
    </row>
    <row r="12" spans="1:39" ht="15.75" thickBot="1" x14ac:dyDescent="0.3">
      <c r="A12" s="60" t="s">
        <v>33</v>
      </c>
      <c r="B12" s="61"/>
      <c r="C12" s="62"/>
      <c r="D12" s="54">
        <v>8</v>
      </c>
      <c r="E12" s="55">
        <v>15</v>
      </c>
      <c r="F12" s="56">
        <v>28</v>
      </c>
      <c r="G12" s="57">
        <v>14</v>
      </c>
      <c r="H12" s="58">
        <v>20</v>
      </c>
      <c r="I12" s="59">
        <v>30</v>
      </c>
      <c r="J12" s="54">
        <v>18</v>
      </c>
      <c r="K12" s="55">
        <v>23</v>
      </c>
      <c r="L12" s="56">
        <v>33</v>
      </c>
      <c r="M12" s="57">
        <v>21</v>
      </c>
      <c r="N12" s="58">
        <v>24</v>
      </c>
      <c r="O12" s="59">
        <v>26</v>
      </c>
      <c r="P12" s="54">
        <v>21</v>
      </c>
      <c r="Q12" s="55">
        <v>24</v>
      </c>
      <c r="R12" s="56">
        <v>32</v>
      </c>
      <c r="S12" s="57">
        <v>21</v>
      </c>
      <c r="T12" s="58">
        <v>26</v>
      </c>
      <c r="U12" s="59">
        <v>32</v>
      </c>
      <c r="V12" s="54">
        <v>19</v>
      </c>
      <c r="W12" s="55">
        <v>26</v>
      </c>
      <c r="X12" s="56">
        <v>34</v>
      </c>
    </row>
    <row r="13" spans="1:39" ht="39.950000000000003" customHeight="1" x14ac:dyDescent="0.25">
      <c r="A13" s="44" t="s">
        <v>29</v>
      </c>
      <c r="B13" s="62" t="s">
        <v>34</v>
      </c>
      <c r="C13" s="62" t="s">
        <v>35</v>
      </c>
      <c r="D13" s="63">
        <f>D10*0.225</f>
        <v>2.7</v>
      </c>
      <c r="E13" s="64">
        <f t="shared" ref="E13:X13" si="2">E10*0.225</f>
        <v>4.5</v>
      </c>
      <c r="F13" s="65">
        <f t="shared" si="2"/>
        <v>7.2</v>
      </c>
      <c r="G13" s="66">
        <f t="shared" si="2"/>
        <v>4.5</v>
      </c>
      <c r="H13" s="67">
        <f t="shared" si="2"/>
        <v>6.75</v>
      </c>
      <c r="I13" s="68">
        <f t="shared" si="2"/>
        <v>8.7750000000000004</v>
      </c>
      <c r="J13" s="63">
        <f t="shared" si="2"/>
        <v>5.625</v>
      </c>
      <c r="K13" s="64">
        <f t="shared" si="2"/>
        <v>7.2</v>
      </c>
      <c r="L13" s="65">
        <f t="shared" si="2"/>
        <v>8.7750000000000004</v>
      </c>
      <c r="M13" s="66">
        <f t="shared" si="2"/>
        <v>5.625</v>
      </c>
      <c r="N13" s="67">
        <f t="shared" si="2"/>
        <v>6.75</v>
      </c>
      <c r="O13" s="68">
        <f t="shared" si="2"/>
        <v>7.875</v>
      </c>
      <c r="P13" s="63">
        <f t="shared" si="2"/>
        <v>6.75</v>
      </c>
      <c r="Q13" s="64">
        <f t="shared" si="2"/>
        <v>7.875</v>
      </c>
      <c r="R13" s="65">
        <f t="shared" si="2"/>
        <v>9.9</v>
      </c>
      <c r="S13" s="66">
        <f t="shared" si="2"/>
        <v>7.2</v>
      </c>
      <c r="T13" s="67">
        <f t="shared" si="2"/>
        <v>9</v>
      </c>
      <c r="U13" s="68">
        <f t="shared" si="2"/>
        <v>10.575000000000001</v>
      </c>
      <c r="V13" s="63">
        <f t="shared" si="2"/>
        <v>7.2</v>
      </c>
      <c r="W13" s="64">
        <f t="shared" si="2"/>
        <v>9</v>
      </c>
      <c r="X13" s="65">
        <f t="shared" si="2"/>
        <v>11.25</v>
      </c>
    </row>
    <row r="14" spans="1:39" ht="25.5" x14ac:dyDescent="0.25">
      <c r="A14" s="53" t="s">
        <v>32</v>
      </c>
      <c r="B14" s="69"/>
      <c r="C14" s="69"/>
      <c r="D14" s="54"/>
      <c r="E14" s="55"/>
      <c r="F14" s="56"/>
      <c r="G14" s="57"/>
      <c r="H14" s="58"/>
      <c r="I14" s="59"/>
      <c r="J14" s="54"/>
      <c r="K14" s="55"/>
      <c r="L14" s="56"/>
      <c r="M14" s="57"/>
      <c r="N14" s="58"/>
      <c r="O14" s="59"/>
      <c r="P14" s="54"/>
      <c r="Q14" s="55"/>
      <c r="R14" s="56"/>
      <c r="S14" s="57"/>
      <c r="T14" s="58"/>
      <c r="U14" s="59"/>
      <c r="V14" s="54"/>
      <c r="W14" s="55"/>
      <c r="X14" s="56"/>
    </row>
    <row r="15" spans="1:39" ht="15.75" thickBot="1" x14ac:dyDescent="0.3">
      <c r="A15" s="70" t="s">
        <v>33</v>
      </c>
      <c r="B15" s="71"/>
      <c r="C15" s="71"/>
      <c r="D15" s="72">
        <f>D12*0.225</f>
        <v>1.8</v>
      </c>
      <c r="E15" s="73">
        <f t="shared" ref="E15:X15" si="3">E12*0.225</f>
        <v>3.375</v>
      </c>
      <c r="F15" s="74">
        <f t="shared" si="3"/>
        <v>6.3</v>
      </c>
      <c r="G15" s="75">
        <f t="shared" si="3"/>
        <v>3.15</v>
      </c>
      <c r="H15" s="76">
        <f t="shared" si="3"/>
        <v>4.5</v>
      </c>
      <c r="I15" s="77">
        <f t="shared" si="3"/>
        <v>6.75</v>
      </c>
      <c r="J15" s="72">
        <f t="shared" si="3"/>
        <v>4.05</v>
      </c>
      <c r="K15" s="73">
        <f t="shared" si="3"/>
        <v>5.1749999999999998</v>
      </c>
      <c r="L15" s="74">
        <f t="shared" si="3"/>
        <v>7.4249999999999998</v>
      </c>
      <c r="M15" s="75">
        <f t="shared" si="3"/>
        <v>4.7250000000000005</v>
      </c>
      <c r="N15" s="76">
        <f t="shared" si="3"/>
        <v>5.4</v>
      </c>
      <c r="O15" s="77">
        <f t="shared" si="3"/>
        <v>5.8500000000000005</v>
      </c>
      <c r="P15" s="72">
        <f t="shared" si="3"/>
        <v>4.7250000000000005</v>
      </c>
      <c r="Q15" s="73">
        <f t="shared" si="3"/>
        <v>5.4</v>
      </c>
      <c r="R15" s="74">
        <f t="shared" si="3"/>
        <v>7.2</v>
      </c>
      <c r="S15" s="75">
        <f t="shared" si="3"/>
        <v>4.7250000000000005</v>
      </c>
      <c r="T15" s="76">
        <f t="shared" si="3"/>
        <v>5.8500000000000005</v>
      </c>
      <c r="U15" s="77">
        <f t="shared" si="3"/>
        <v>7.2</v>
      </c>
      <c r="V15" s="72">
        <f t="shared" si="3"/>
        <v>4.2750000000000004</v>
      </c>
      <c r="W15" s="73">
        <f t="shared" si="3"/>
        <v>5.8500000000000005</v>
      </c>
      <c r="X15" s="74">
        <f t="shared" si="3"/>
        <v>7.65</v>
      </c>
    </row>
    <row r="16" spans="1:39" ht="15.75" thickBot="1" x14ac:dyDescent="0.3">
      <c r="A16" s="78" t="s">
        <v>29</v>
      </c>
      <c r="B16" s="79" t="s">
        <v>36</v>
      </c>
      <c r="C16" s="71" t="s">
        <v>37</v>
      </c>
      <c r="D16" s="54">
        <v>12</v>
      </c>
      <c r="E16" s="80">
        <v>20</v>
      </c>
      <c r="F16" s="56">
        <v>32</v>
      </c>
      <c r="G16" s="57">
        <v>21</v>
      </c>
      <c r="H16" s="81">
        <v>28</v>
      </c>
      <c r="I16" s="59">
        <v>35</v>
      </c>
      <c r="J16" s="54">
        <v>21</v>
      </c>
      <c r="K16" s="80">
        <v>28</v>
      </c>
      <c r="L16" s="56">
        <v>35</v>
      </c>
      <c r="M16" s="57">
        <v>18</v>
      </c>
      <c r="N16" s="81">
        <v>20</v>
      </c>
      <c r="O16" s="59">
        <v>24</v>
      </c>
      <c r="P16" s="54">
        <v>21</v>
      </c>
      <c r="Q16" s="80">
        <v>25</v>
      </c>
      <c r="R16" s="56">
        <v>32</v>
      </c>
      <c r="S16" s="57">
        <v>16</v>
      </c>
      <c r="T16" s="81">
        <v>22</v>
      </c>
      <c r="U16" s="59">
        <v>32</v>
      </c>
      <c r="V16" s="54">
        <v>13</v>
      </c>
      <c r="W16" s="80">
        <v>18</v>
      </c>
      <c r="X16" s="56">
        <v>29</v>
      </c>
    </row>
    <row r="17" spans="1:24" ht="15.75" thickBot="1" x14ac:dyDescent="0.3">
      <c r="A17" s="53" t="s">
        <v>38</v>
      </c>
      <c r="B17" s="82"/>
      <c r="C17" s="46"/>
      <c r="D17" s="54"/>
      <c r="E17" s="80"/>
      <c r="F17" s="56"/>
      <c r="G17" s="57"/>
      <c r="H17" s="81"/>
      <c r="I17" s="59"/>
      <c r="J17" s="54"/>
      <c r="K17" s="80"/>
      <c r="L17" s="56"/>
      <c r="M17" s="57"/>
      <c r="N17" s="81"/>
      <c r="O17" s="59"/>
      <c r="P17" s="54"/>
      <c r="Q17" s="80"/>
      <c r="R17" s="56"/>
      <c r="S17" s="57"/>
      <c r="T17" s="81"/>
      <c r="U17" s="59"/>
      <c r="V17" s="54"/>
      <c r="W17" s="80"/>
      <c r="X17" s="56"/>
    </row>
    <row r="18" spans="1:24" ht="15.75" thickBot="1" x14ac:dyDescent="0.3">
      <c r="A18" s="60" t="s">
        <v>33</v>
      </c>
      <c r="B18" s="83"/>
      <c r="C18" s="46"/>
      <c r="D18" s="54">
        <v>15</v>
      </c>
      <c r="E18" s="80">
        <v>30</v>
      </c>
      <c r="F18" s="56">
        <v>47</v>
      </c>
      <c r="G18" s="57">
        <v>23</v>
      </c>
      <c r="H18" s="81">
        <v>38</v>
      </c>
      <c r="I18" s="59">
        <v>50</v>
      </c>
      <c r="J18" s="54">
        <v>25</v>
      </c>
      <c r="K18" s="80">
        <v>41</v>
      </c>
      <c r="L18" s="56">
        <v>54</v>
      </c>
      <c r="M18" s="57">
        <v>30</v>
      </c>
      <c r="N18" s="81">
        <v>33</v>
      </c>
      <c r="O18" s="59">
        <v>37</v>
      </c>
      <c r="P18" s="54">
        <v>32</v>
      </c>
      <c r="Q18" s="80">
        <v>37</v>
      </c>
      <c r="R18" s="56">
        <v>46</v>
      </c>
      <c r="S18" s="57">
        <v>27</v>
      </c>
      <c r="T18" s="81">
        <v>32</v>
      </c>
      <c r="U18" s="59">
        <v>54</v>
      </c>
      <c r="V18" s="54">
        <v>21</v>
      </c>
      <c r="W18" s="80">
        <v>30</v>
      </c>
      <c r="X18" s="56">
        <v>42</v>
      </c>
    </row>
    <row r="19" spans="1:24" ht="48.75" thickBot="1" x14ac:dyDescent="0.3">
      <c r="A19" s="84" t="s">
        <v>39</v>
      </c>
      <c r="B19" s="85" t="s">
        <v>40</v>
      </c>
      <c r="C19" s="18" t="s">
        <v>37</v>
      </c>
      <c r="D19" s="86">
        <v>900</v>
      </c>
      <c r="E19" s="87">
        <v>1050</v>
      </c>
      <c r="F19" s="88">
        <v>1200</v>
      </c>
      <c r="G19" s="89">
        <v>800</v>
      </c>
      <c r="H19" s="90">
        <v>950</v>
      </c>
      <c r="I19" s="91">
        <v>1100</v>
      </c>
      <c r="J19" s="86">
        <v>850</v>
      </c>
      <c r="K19" s="87">
        <v>1000</v>
      </c>
      <c r="L19" s="88">
        <v>1150</v>
      </c>
      <c r="M19" s="89">
        <v>880</v>
      </c>
      <c r="N19" s="90">
        <v>980</v>
      </c>
      <c r="O19" s="91">
        <v>1080</v>
      </c>
      <c r="P19" s="86">
        <v>860</v>
      </c>
      <c r="Q19" s="87">
        <v>1000</v>
      </c>
      <c r="R19" s="88">
        <v>1150</v>
      </c>
      <c r="S19" s="89">
        <v>820</v>
      </c>
      <c r="T19" s="90">
        <v>950</v>
      </c>
      <c r="U19" s="91">
        <v>1200</v>
      </c>
      <c r="V19" s="86">
        <v>750</v>
      </c>
      <c r="W19" s="87">
        <v>900</v>
      </c>
      <c r="X19" s="88">
        <v>1050</v>
      </c>
    </row>
    <row r="20" spans="1:24" ht="48.75" thickBot="1" x14ac:dyDescent="0.3">
      <c r="A20" s="84" t="s">
        <v>41</v>
      </c>
      <c r="B20" s="85" t="s">
        <v>40</v>
      </c>
      <c r="C20" s="18" t="s">
        <v>37</v>
      </c>
      <c r="D20" s="86">
        <v>475</v>
      </c>
      <c r="E20" s="87">
        <v>550</v>
      </c>
      <c r="F20" s="88">
        <v>680</v>
      </c>
      <c r="G20" s="89">
        <v>500</v>
      </c>
      <c r="H20" s="90">
        <v>550</v>
      </c>
      <c r="I20" s="91" t="s">
        <v>42</v>
      </c>
      <c r="J20" s="86">
        <v>500</v>
      </c>
      <c r="K20" s="87">
        <v>550</v>
      </c>
      <c r="L20" s="88" t="s">
        <v>42</v>
      </c>
      <c r="M20" s="89">
        <v>500</v>
      </c>
      <c r="N20" s="90">
        <v>550</v>
      </c>
      <c r="O20" s="91">
        <v>650</v>
      </c>
      <c r="P20" s="86">
        <v>440</v>
      </c>
      <c r="Q20" s="87">
        <v>550</v>
      </c>
      <c r="R20" s="88">
        <v>675</v>
      </c>
      <c r="S20" s="89">
        <v>440</v>
      </c>
      <c r="T20" s="90">
        <v>550</v>
      </c>
      <c r="U20" s="91">
        <v>700</v>
      </c>
      <c r="V20" s="86">
        <v>300</v>
      </c>
      <c r="W20" s="87">
        <v>400</v>
      </c>
      <c r="X20" s="88">
        <v>500</v>
      </c>
    </row>
    <row r="21" spans="1:24" ht="26.25" thickBot="1" x14ac:dyDescent="0.3">
      <c r="A21" s="84" t="s">
        <v>43</v>
      </c>
      <c r="B21" s="92" t="s">
        <v>44</v>
      </c>
      <c r="C21" s="18" t="s">
        <v>45</v>
      </c>
      <c r="D21" s="86">
        <v>750</v>
      </c>
      <c r="E21" s="87">
        <v>1000</v>
      </c>
      <c r="F21" s="88">
        <v>1250</v>
      </c>
      <c r="G21" s="89">
        <v>750</v>
      </c>
      <c r="H21" s="90">
        <v>950</v>
      </c>
      <c r="I21" s="91">
        <v>1150</v>
      </c>
      <c r="J21" s="86">
        <v>605</v>
      </c>
      <c r="K21" s="87">
        <v>775</v>
      </c>
      <c r="L21" s="88" t="s">
        <v>46</v>
      </c>
      <c r="M21" s="89">
        <v>605</v>
      </c>
      <c r="N21" s="90">
        <v>775</v>
      </c>
      <c r="O21" s="91" t="s">
        <v>46</v>
      </c>
      <c r="P21" s="86">
        <v>375</v>
      </c>
      <c r="Q21" s="87">
        <v>570</v>
      </c>
      <c r="R21" s="88">
        <v>700</v>
      </c>
      <c r="S21" s="89">
        <v>300</v>
      </c>
      <c r="T21" s="90">
        <v>395</v>
      </c>
      <c r="U21" s="91" t="s">
        <v>47</v>
      </c>
      <c r="V21" s="86">
        <v>450</v>
      </c>
      <c r="W21" s="87">
        <v>580</v>
      </c>
      <c r="X21" s="88">
        <v>720</v>
      </c>
    </row>
    <row r="22" spans="1:24" ht="26.25" thickBot="1" x14ac:dyDescent="0.3">
      <c r="A22" s="84" t="s">
        <v>48</v>
      </c>
      <c r="B22" s="92" t="s">
        <v>49</v>
      </c>
      <c r="C22" s="18" t="s">
        <v>50</v>
      </c>
      <c r="D22" s="93">
        <f>D21*0.1968426</f>
        <v>147.63195000000002</v>
      </c>
      <c r="E22" s="94">
        <f t="shared" ref="E22:X22" si="4">E21*0.1968426</f>
        <v>196.8426</v>
      </c>
      <c r="F22" s="95">
        <f t="shared" si="4"/>
        <v>246.05325000000002</v>
      </c>
      <c r="G22" s="96">
        <f t="shared" si="4"/>
        <v>147.63195000000002</v>
      </c>
      <c r="H22" s="97">
        <f t="shared" si="4"/>
        <v>187.00047000000001</v>
      </c>
      <c r="I22" s="98">
        <f t="shared" si="4"/>
        <v>226.36899</v>
      </c>
      <c r="J22" s="93">
        <f t="shared" si="4"/>
        <v>119.08977300000001</v>
      </c>
      <c r="K22" s="94">
        <f t="shared" si="4"/>
        <v>152.55301500000002</v>
      </c>
      <c r="L22" s="95">
        <f t="shared" si="4"/>
        <v>196.8426</v>
      </c>
      <c r="M22" s="96">
        <f t="shared" si="4"/>
        <v>119.08977300000001</v>
      </c>
      <c r="N22" s="97">
        <f t="shared" si="4"/>
        <v>152.55301500000002</v>
      </c>
      <c r="O22" s="98">
        <f t="shared" si="4"/>
        <v>196.8426</v>
      </c>
      <c r="P22" s="93">
        <f t="shared" si="4"/>
        <v>73.815975000000009</v>
      </c>
      <c r="Q22" s="94">
        <f t="shared" si="4"/>
        <v>112.200282</v>
      </c>
      <c r="R22" s="95">
        <f t="shared" si="4"/>
        <v>137.78981999999999</v>
      </c>
      <c r="S22" s="96">
        <f t="shared" si="4"/>
        <v>59.052779999999998</v>
      </c>
      <c r="T22" s="97">
        <f t="shared" si="4"/>
        <v>77.752826999999996</v>
      </c>
      <c r="U22" s="98">
        <f t="shared" si="4"/>
        <v>98.421300000000002</v>
      </c>
      <c r="V22" s="93">
        <f t="shared" si="4"/>
        <v>88.579170000000005</v>
      </c>
      <c r="W22" s="94">
        <f t="shared" si="4"/>
        <v>114.16870800000001</v>
      </c>
      <c r="X22" s="95">
        <f t="shared" si="4"/>
        <v>141.72667200000001</v>
      </c>
    </row>
    <row r="23" spans="1:24" ht="24.75" thickBot="1" x14ac:dyDescent="0.3">
      <c r="A23" s="84" t="s">
        <v>51</v>
      </c>
      <c r="B23" s="17" t="s">
        <v>52</v>
      </c>
      <c r="C23" s="18" t="s">
        <v>37</v>
      </c>
      <c r="D23" s="86"/>
      <c r="E23" s="87"/>
      <c r="F23" s="88"/>
      <c r="G23" s="89">
        <v>1.2</v>
      </c>
      <c r="H23" s="90">
        <v>1</v>
      </c>
      <c r="I23" s="91" t="s">
        <v>53</v>
      </c>
      <c r="J23" s="86"/>
      <c r="K23" s="87"/>
      <c r="L23" s="88"/>
      <c r="M23" s="89">
        <v>1</v>
      </c>
      <c r="N23" s="90">
        <v>0.9</v>
      </c>
      <c r="O23" s="91">
        <v>0.8</v>
      </c>
      <c r="P23" s="86">
        <v>1.2</v>
      </c>
      <c r="Q23" s="87">
        <v>1</v>
      </c>
      <c r="R23" s="88">
        <v>0.8</v>
      </c>
      <c r="S23" s="89">
        <v>1.2</v>
      </c>
      <c r="T23" s="90">
        <v>1</v>
      </c>
      <c r="U23" s="91">
        <v>0.8</v>
      </c>
      <c r="V23" s="86">
        <v>1.2</v>
      </c>
      <c r="W23" s="87">
        <v>0.9</v>
      </c>
      <c r="X23" s="88" t="s">
        <v>53</v>
      </c>
    </row>
  </sheetData>
  <mergeCells count="22">
    <mergeCell ref="B16:B18"/>
    <mergeCell ref="C16:C18"/>
    <mergeCell ref="V4:X4"/>
    <mergeCell ref="A6:A7"/>
    <mergeCell ref="A8:A9"/>
    <mergeCell ref="B10:B12"/>
    <mergeCell ref="C10:C12"/>
    <mergeCell ref="B13:B15"/>
    <mergeCell ref="C13:C15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2021-12-13T05:39:30Z</dcterms:modified>
</cp:coreProperties>
</file>